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C70" i="1" l="1"/>
  <c r="C72" i="1"/>
  <c r="C56" i="1"/>
  <c r="H40" i="1" l="1"/>
  <c r="H25" i="1"/>
  <c r="H49" i="1" l="1"/>
  <c r="H28" i="1"/>
  <c r="H16" i="1"/>
  <c r="H21" i="1"/>
  <c r="H29" i="1" l="1"/>
  <c r="H20" i="1"/>
  <c r="H14" i="1" s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<sst xmlns="http://schemas.openxmlformats.org/spreadsheetml/2006/main" count="82" uniqueCount="59">
  <si>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</si>
  <si>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</si>
  <si>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</si>
  <si>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</si>
  <si>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</si>
  <si>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</si>
  <si>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</si>
  <si>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</si>
  <si>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</si>
  <si>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</si>
  <si>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</si>
  <si>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</si>
  <si>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</si>
  <si>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</si>
  <si>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</si>
  <si>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</si>
  <si>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</si>
  <si>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</si>
  <si>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</si>
  <si>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</si>
  <si>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</si>
  <si>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</si>
  <si>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</si>
  <si>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</si>
  <si>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</si>
  <si>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</si>
  <si>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11.08.2020.godine Dom zdravlja Požarevac je izvršio plaćanje prema dobavljačima:</t>
  </si>
  <si>
    <t>Dana:11.08.2020.</t>
  </si>
  <si>
    <t>Primljena i neutrošena participacija od 11.08.2020.</t>
  </si>
  <si>
    <t>TE-KO  Kostolac</t>
  </si>
  <si>
    <t>501-19736/2020</t>
  </si>
  <si>
    <t>Zavod za javno zdravlje</t>
  </si>
  <si>
    <t>1647/2020</t>
  </si>
  <si>
    <t>1743/2020</t>
  </si>
  <si>
    <t>Tip Top</t>
  </si>
  <si>
    <t>13</t>
  </si>
  <si>
    <t>Telenor</t>
  </si>
  <si>
    <t>80-05343454-2005</t>
  </si>
  <si>
    <t>JKP Vodovod i kanalizacija</t>
  </si>
  <si>
    <t>25-1-000742-08202103</t>
  </si>
  <si>
    <t>Deltagraf</t>
  </si>
  <si>
    <t>392/20</t>
  </si>
  <si>
    <t>Infolab</t>
  </si>
  <si>
    <t>5213-2020-TU-0139</t>
  </si>
  <si>
    <t>ZIPSOFT</t>
  </si>
  <si>
    <t>20-360-000126</t>
  </si>
  <si>
    <t>20-360-000161</t>
  </si>
  <si>
    <t>20-360-000196</t>
  </si>
  <si>
    <t>Institut Dr.Dragomir Karajovic</t>
  </si>
  <si>
    <t>20-1774-12</t>
  </si>
  <si>
    <t>Stomatoloski fakultet</t>
  </si>
  <si>
    <t>Rc382/20</t>
  </si>
  <si>
    <t>Vicor</t>
  </si>
  <si>
    <t>R20-04084</t>
  </si>
  <si>
    <t>UKUPNO ENERGENTI</t>
  </si>
  <si>
    <t>UKUPNO MATERIJALNI TROŠKOVI</t>
  </si>
  <si>
    <t>UKUPNO REAGENSI-DIREKTNA PLAĆANJA</t>
  </si>
  <si>
    <t>Delta osiguranje</t>
  </si>
  <si>
    <t>D-1297/2020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</si>
</sst>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1" applyFont="1" applyBorder="1"/>
    <xf numFmtId="4" fontId="7" fillId="0" borderId="1" xfId="1" applyNumberFormat="1" applyFont="1" applyBorder="1"/>
    <xf numFmtId="49" fontId="6" fillId="0" borderId="1" xfId="1" applyNumberFormat="1" applyBorder="1"/>
    <xf numFmtId="4" fontId="8" fillId="0" borderId="1" xfId="1" applyNumberFormat="1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4" fontId="9" fillId="0" borderId="1" xfId="0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1" zoomScaleNormal="100" workbookViewId="0">
      <selection activeCell="C70" sqref="C7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27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44054</v>
      </c>
      <c r="H12" s="23">
        <v>1662049.8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44054</v>
      </c>
      <c r="H13" s="3">
        <f>H14+H26-H33-H43</f>
        <v>1658349.0399999996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44054</v>
      </c>
      <c r="H14" s="4">
        <f>H15+H16+H17+H18+H19+H20+H21+H22+H23+H24+H25</f>
        <v>2158083.59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</f>
        <v>1299274.0600000003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49550.400000000001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553214.14-534690.77</f>
        <v>18523.369999999995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</f>
        <v>730625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v>20000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</f>
        <v>40110.759999999987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44054</v>
      </c>
      <c r="H26" s="4">
        <f>H27+H28+H29+H30+H31+H32</f>
        <v>266155.71999999997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</f>
        <v>3202.0500000000161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v>1086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44054</v>
      </c>
      <c r="H33" s="5">
        <f>SUM(H34:H42)</f>
        <v>765890.2699999999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49550.400000000001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18523.37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f>608612.83+63600+23560.19+259.12+1784.36</f>
        <v>697816.49999999988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44054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44054</v>
      </c>
      <c r="H49" s="6">
        <f>3700.97+0.27+607583.47+373.51+15936.06+42.88-623936.21+15073.8+8034.16+1773.91-0.19-24881.87</f>
        <v>3700.7600000000712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1662049.7999999996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  <row r="55" spans="2:12" x14ac:dyDescent="0.25">
      <c r="B55" s="52" t="s">
        <v>29</v>
      </c>
      <c r="C55" s="53">
        <v>18523.37</v>
      </c>
      <c r="D55" s="54" t="s">
        <v>30</v>
      </c>
    </row>
    <row r="56" spans="2:12" x14ac:dyDescent="0.25">
      <c r="B56" s="56" t="s">
        <v>54</v>
      </c>
      <c r="C56" s="55">
        <f>SUM(C55)</f>
        <v>18523.37</v>
      </c>
      <c r="D56" s="54"/>
    </row>
    <row r="57" spans="2:12" x14ac:dyDescent="0.25">
      <c r="B57" s="56" t="s">
        <v>57</v>
      </c>
      <c r="C57" s="53">
        <v>16780.830000000002</v>
      </c>
      <c r="D57" s="54" t="s">
        <v>58</v>
      </c>
    </row>
    <row r="58" spans="2:12" x14ac:dyDescent="0.25">
      <c r="B58" s="52" t="s">
        <v>31</v>
      </c>
      <c r="C58" s="53">
        <v>177500</v>
      </c>
      <c r="D58" s="54" t="s">
        <v>32</v>
      </c>
    </row>
    <row r="59" spans="2:12" x14ac:dyDescent="0.25">
      <c r="B59" s="52" t="s">
        <v>31</v>
      </c>
      <c r="C59" s="53">
        <v>22500</v>
      </c>
      <c r="D59" s="54" t="s">
        <v>33</v>
      </c>
    </row>
    <row r="60" spans="2:12" x14ac:dyDescent="0.25">
      <c r="B60" s="52" t="s">
        <v>34</v>
      </c>
      <c r="C60" s="53">
        <v>50000</v>
      </c>
      <c r="D60" s="54" t="s">
        <v>35</v>
      </c>
    </row>
    <row r="61" spans="2:12" x14ac:dyDescent="0.25">
      <c r="B61" s="52" t="s">
        <v>36</v>
      </c>
      <c r="C61" s="53">
        <v>37488</v>
      </c>
      <c r="D61" s="54" t="s">
        <v>37</v>
      </c>
    </row>
    <row r="62" spans="2:12" x14ac:dyDescent="0.25">
      <c r="B62" s="52" t="s">
        <v>38</v>
      </c>
      <c r="C62" s="53">
        <v>100000</v>
      </c>
      <c r="D62" s="54" t="s">
        <v>39</v>
      </c>
    </row>
    <row r="63" spans="2:12" x14ac:dyDescent="0.25">
      <c r="B63" s="52" t="s">
        <v>40</v>
      </c>
      <c r="C63" s="53">
        <v>50000</v>
      </c>
      <c r="D63" s="54" t="s">
        <v>41</v>
      </c>
    </row>
    <row r="64" spans="2:12" x14ac:dyDescent="0.25">
      <c r="B64" s="52" t="s">
        <v>42</v>
      </c>
      <c r="C64" s="53">
        <v>150744</v>
      </c>
      <c r="D64" s="54" t="s">
        <v>43</v>
      </c>
    </row>
    <row r="65" spans="2:4" x14ac:dyDescent="0.25">
      <c r="B65" s="52" t="s">
        <v>44</v>
      </c>
      <c r="C65" s="53">
        <v>1200</v>
      </c>
      <c r="D65" s="54" t="s">
        <v>45</v>
      </c>
    </row>
    <row r="66" spans="2:4" x14ac:dyDescent="0.25">
      <c r="B66" s="52" t="s">
        <v>44</v>
      </c>
      <c r="C66" s="53">
        <v>1200</v>
      </c>
      <c r="D66" s="54" t="s">
        <v>46</v>
      </c>
    </row>
    <row r="67" spans="2:4" x14ac:dyDescent="0.25">
      <c r="B67" s="52" t="s">
        <v>44</v>
      </c>
      <c r="C67" s="53">
        <v>1200</v>
      </c>
      <c r="D67" s="54" t="s">
        <v>47</v>
      </c>
    </row>
    <row r="68" spans="2:4" x14ac:dyDescent="0.25">
      <c r="B68" s="52" t="s">
        <v>48</v>
      </c>
      <c r="C68" s="53">
        <v>3600</v>
      </c>
      <c r="D68" s="54" t="s">
        <v>49</v>
      </c>
    </row>
    <row r="69" spans="2:4" x14ac:dyDescent="0.25">
      <c r="B69" s="52" t="s">
        <v>50</v>
      </c>
      <c r="C69" s="53">
        <v>60000</v>
      </c>
      <c r="D69" s="54" t="s">
        <v>51</v>
      </c>
    </row>
    <row r="70" spans="2:4" x14ac:dyDescent="0.25">
      <c r="B70" s="56" t="s">
        <v>55</v>
      </c>
      <c r="C70" s="55">
        <f>SUM(C57:C69)</f>
        <v>672212.83000000007</v>
      </c>
      <c r="D70" s="54"/>
    </row>
    <row r="71" spans="2:4" x14ac:dyDescent="0.25">
      <c r="B71" s="52" t="s">
        <v>52</v>
      </c>
      <c r="C71" s="53">
        <v>49550.400000000001</v>
      </c>
      <c r="D71" s="54" t="s">
        <v>53</v>
      </c>
    </row>
    <row r="72" spans="2:4" x14ac:dyDescent="0.25">
      <c r="B72" s="57" t="s">
        <v>56</v>
      </c>
      <c r="C72" s="58">
        <f>SUM(C71)</f>
        <v>49550.400000000001</v>
      </c>
      <c r="D72" s="2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2020-08-12T12:20:15Z</dcterms:modified>
</cp:coreProperties>
</file>